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<sst xmlns="http://schemas.openxmlformats.org/spreadsheetml/2006/main" count="190" uniqueCount="168">
  <si>
    <t>"УТВЕРЖДАЮ"</t>
  </si>
  <si>
    <t>Главный врач ОГБУЗ "Больница</t>
  </si>
  <si>
    <t>медицинской реабилитации"</t>
  </si>
  <si>
    <t>_____________ Е.Н.Полишко</t>
  </si>
  <si>
    <t xml:space="preserve">   "17" сентября  2018 года</t>
  </si>
  <si>
    <t>Прейскурант цен на платные медицинские услуги</t>
  </si>
  <si>
    <t>ОГБУЗ "Больница медицинской реабилитации"</t>
  </si>
  <si>
    <t>№ п/п</t>
  </si>
  <si>
    <t>Наименование услуги</t>
  </si>
  <si>
    <t>Цена, руб.</t>
  </si>
  <si>
    <t>Консультации врачей специалистов</t>
  </si>
  <si>
    <t>Врача - терапевта</t>
  </si>
  <si>
    <t>Врача по лечебной физкультуре</t>
  </si>
  <si>
    <t>Врача - травматолога-ортопеда</t>
  </si>
  <si>
    <t>Врача - невролога</t>
  </si>
  <si>
    <t>Врача - физиотерапевта</t>
  </si>
  <si>
    <t>Врача функциональной диагностики</t>
  </si>
  <si>
    <t>Врача - психотерапевта</t>
  </si>
  <si>
    <t>Лечебно-диагностические процедуры</t>
  </si>
  <si>
    <t>Мануальная терапия</t>
  </si>
  <si>
    <t>Электрокардиография</t>
  </si>
  <si>
    <t>Озонотерапия (1 зона 5-10 инъекций)</t>
  </si>
  <si>
    <t>5-10 инъекций</t>
  </si>
  <si>
    <t>Озонотерапия (в/в капельно)</t>
  </si>
  <si>
    <t>Озонопроточная газация конечности</t>
  </si>
  <si>
    <t>Рефлексотерапия</t>
  </si>
  <si>
    <t>Блокада эпидуральная</t>
  </si>
  <si>
    <t>Блокада тригерных зон</t>
  </si>
  <si>
    <t>Внутрисуставная инъекция</t>
  </si>
  <si>
    <t>Кинезиотепирование</t>
  </si>
  <si>
    <t xml:space="preserve">Параартикулярная блокада </t>
  </si>
  <si>
    <t>Пункция сустава</t>
  </si>
  <si>
    <t>Плазмотерапия</t>
  </si>
  <si>
    <t>Ударно-волновая терапия</t>
  </si>
  <si>
    <t>Внутривенная инфузия</t>
  </si>
  <si>
    <t>Внутривенная инъекция</t>
  </si>
  <si>
    <t>Внутримышечная, подкожная инъекция</t>
  </si>
  <si>
    <t>Физиотерапия</t>
  </si>
  <si>
    <t>Душ-каскад-водопад</t>
  </si>
  <si>
    <t>Подводный душ- массаж</t>
  </si>
  <si>
    <t xml:space="preserve"> Душ «ВИШИ» (горизонтальный душ)</t>
  </si>
  <si>
    <t>Ванна морская</t>
  </si>
  <si>
    <t>Ванна жемчужная</t>
  </si>
  <si>
    <t xml:space="preserve">Ванна гидромассажная вихревая для рук </t>
  </si>
  <si>
    <t>Ванна гидромассажная вихревая для ног</t>
  </si>
  <si>
    <t>Грязевая аппликация большая</t>
  </si>
  <si>
    <t>Грязевая аппликация средняя</t>
  </si>
  <si>
    <t>Грязевая аппликация малая</t>
  </si>
  <si>
    <t>Гальваногрязелечение</t>
  </si>
  <si>
    <t>Дарсанвализация</t>
  </si>
  <si>
    <t>Ингаляции кислородно-воздушной смеси</t>
  </si>
  <si>
    <t>Криотерапия (Криоджет)</t>
  </si>
  <si>
    <t>Лазеротерапия ("Милта")</t>
  </si>
  <si>
    <t>Магнитотерапия  («Каскад», «Полюс», "АЛИМП", "Полимаг")</t>
  </si>
  <si>
    <t>Магнитотерапия с электростимуляций  мышц («АВИМП»)</t>
  </si>
  <si>
    <t>Структурно-резонансная электромагнитная терапия "Рематера"</t>
  </si>
  <si>
    <t>Ультрафиолетовое облучение (местно)</t>
  </si>
  <si>
    <t>Ультразвук (Фонофорез  лекарственных средств)</t>
  </si>
  <si>
    <t>Электронейроадаптивная стимуляция («Дэнас»)</t>
  </si>
  <si>
    <t>Электросон, «Трансаир»</t>
  </si>
  <si>
    <t>Электростимуляция (ДДТ, СМТ)</t>
  </si>
  <si>
    <t>Электрофорез лекарственных средств</t>
  </si>
  <si>
    <t>Электрофорез стимуляция</t>
  </si>
  <si>
    <t xml:space="preserve">Аппаратный массаж вакуумный                </t>
  </si>
  <si>
    <t>Электростатический массаж ЭЛГОС</t>
  </si>
  <si>
    <t>Лечебный классический ручной массаж  1 УЕТ = 10 мин.</t>
  </si>
  <si>
    <t>1 ед</t>
  </si>
  <si>
    <t>54/1</t>
  </si>
  <si>
    <t xml:space="preserve">Воротниковой зоны                                                   </t>
  </si>
  <si>
    <t>54/2</t>
  </si>
  <si>
    <t xml:space="preserve">Верхней конечности                                                                                      </t>
  </si>
  <si>
    <t>54/3</t>
  </si>
  <si>
    <t xml:space="preserve">Верхней конечности и надплечья                                                                  </t>
  </si>
  <si>
    <t>54/4</t>
  </si>
  <si>
    <t xml:space="preserve">Пояснично-крестцовой области                                                         </t>
  </si>
  <si>
    <t>54/5</t>
  </si>
  <si>
    <t xml:space="preserve">Сегментарной поясн-кр. области                                                                     </t>
  </si>
  <si>
    <t>54/6</t>
  </si>
  <si>
    <t xml:space="preserve">Спины и поясницы                                                                                                       </t>
  </si>
  <si>
    <t>54/7</t>
  </si>
  <si>
    <t xml:space="preserve">Шейно-грудного отдела                                                                      </t>
  </si>
  <si>
    <t>54/8</t>
  </si>
  <si>
    <t xml:space="preserve">Сегментарный шейно-грудной  области                                                        </t>
  </si>
  <si>
    <t>54/9</t>
  </si>
  <si>
    <t xml:space="preserve">Позвоночника                                                                                                 </t>
  </si>
  <si>
    <t>54/10</t>
  </si>
  <si>
    <t xml:space="preserve">Нижней конечности                                                                                </t>
  </si>
  <si>
    <t>54/11</t>
  </si>
  <si>
    <t xml:space="preserve">Нижней конечности и поясницы                                                                 </t>
  </si>
  <si>
    <t>54/12</t>
  </si>
  <si>
    <t xml:space="preserve">Тазобедренного сустава                                                                                          </t>
  </si>
  <si>
    <t>54/13</t>
  </si>
  <si>
    <t xml:space="preserve">Коленного сустава                                                                                             </t>
  </si>
  <si>
    <t>Рефлекторный массаж стопы</t>
  </si>
  <si>
    <t>Лечебная физическая культура</t>
  </si>
  <si>
    <t>Пассивно-активная разработка суставов верх.нижн. конечностей</t>
  </si>
  <si>
    <t>"Орторент"</t>
  </si>
  <si>
    <t>Непрерывная пассивная мобилизация плечевого сустава</t>
  </si>
  <si>
    <t>"Артромот"</t>
  </si>
  <si>
    <t>Непрерывная пассивная разработка голеностопного сустава</t>
  </si>
  <si>
    <t>Лечебная физкультура в зале</t>
  </si>
  <si>
    <t>1 занятие</t>
  </si>
  <si>
    <r>
      <t xml:space="preserve">Лечебная физкультура в бассейне </t>
    </r>
    <r>
      <rPr>
        <b/>
        <sz val="12"/>
        <rFont val="Times New Roman"/>
        <family val="1"/>
      </rPr>
      <t>(ВЗРОСЛОМ)</t>
    </r>
  </si>
  <si>
    <t>61/1</t>
  </si>
  <si>
    <t>4 занятий*260р.</t>
  </si>
  <si>
    <t>61/2</t>
  </si>
  <si>
    <t>1 раз в неделю</t>
  </si>
  <si>
    <t>5 занятий*260р.</t>
  </si>
  <si>
    <t>61/3</t>
  </si>
  <si>
    <t>4 занятий*240р.</t>
  </si>
  <si>
    <t>61/4</t>
  </si>
  <si>
    <t>5 занятий*240р.</t>
  </si>
  <si>
    <t>61/5</t>
  </si>
  <si>
    <t>2 раза в неделю</t>
  </si>
  <si>
    <t>8 занятий*240р.</t>
  </si>
  <si>
    <t>61/6</t>
  </si>
  <si>
    <t>9 занятий*240р.</t>
  </si>
  <si>
    <t>61/7</t>
  </si>
  <si>
    <t>3 раза в неделю</t>
  </si>
  <si>
    <t>10 занятий*230р.</t>
  </si>
  <si>
    <t>61/8</t>
  </si>
  <si>
    <t>12 занятий*230р.</t>
  </si>
  <si>
    <r>
      <t xml:space="preserve">Лечебная физкультура в бассейне </t>
    </r>
    <r>
      <rPr>
        <b/>
        <sz val="12"/>
        <rFont val="Times New Roman"/>
        <family val="1"/>
      </rPr>
      <t>(ДЕТСКОМ)</t>
    </r>
  </si>
  <si>
    <t>4 занятия*230р.</t>
  </si>
  <si>
    <t>5 занятий*230р.</t>
  </si>
  <si>
    <t>8 занятий*230р.</t>
  </si>
  <si>
    <t>9 занятий*230р.</t>
  </si>
  <si>
    <t>Специализированная  лечебная физкультура в бассейне 0-4 лет</t>
  </si>
  <si>
    <t>Специализированная  лечебная физкультура в бассейне 4-6 лет</t>
  </si>
  <si>
    <t>Специализированная  лечебная физкультура индивидуально</t>
  </si>
  <si>
    <t>Стационар</t>
  </si>
  <si>
    <t>1 койко-день</t>
  </si>
  <si>
    <r>
      <t>Стационарная медицинская помощь</t>
    </r>
    <r>
      <rPr>
        <sz val="8"/>
        <rFont val="Times New Roman"/>
        <family val="1"/>
      </rPr>
      <t xml:space="preserve"> (юридические лица)</t>
    </r>
  </si>
  <si>
    <t>1 койко день</t>
  </si>
  <si>
    <t xml:space="preserve">Палата повышенной комфортности 2-х местная </t>
  </si>
  <si>
    <t>в т.ч. НДС 18%</t>
  </si>
  <si>
    <t xml:space="preserve">Палата повышенной комфортности (ЛЮКС) </t>
  </si>
  <si>
    <t>Зам.гл. врача по экономике</t>
  </si>
  <si>
    <t>Е.А.Исайченко</t>
  </si>
  <si>
    <t xml:space="preserve"> действует с:     17 сентября 2018г.</t>
  </si>
  <si>
    <t xml:space="preserve">Стационарная помощь по медицинской реабилитации с дневным пребыванием  </t>
  </si>
  <si>
    <t xml:space="preserve"> 1 сустав</t>
  </si>
  <si>
    <t>более 3-х процедур 710 р.</t>
  </si>
  <si>
    <t>более 3-х процедур 715 р.</t>
  </si>
  <si>
    <t>20/1</t>
  </si>
  <si>
    <t>21/1</t>
  </si>
  <si>
    <r>
      <t xml:space="preserve"> Стоимость абонемента на 1 месяц при кратности:                                       </t>
    </r>
    <r>
      <rPr>
        <b/>
        <sz val="12"/>
        <rFont val="Times New Roman"/>
        <family val="1"/>
      </rPr>
      <t>1 раз в неделю</t>
    </r>
  </si>
  <si>
    <r>
      <t xml:space="preserve">Стационарная медицинская помощь </t>
    </r>
    <r>
      <rPr>
        <sz val="8"/>
        <rFont val="Times New Roman"/>
        <family val="1"/>
      </rPr>
      <t>(физические лица; наличный расчет)</t>
    </r>
  </si>
  <si>
    <r>
      <t xml:space="preserve">Стационарная медицинская помощь </t>
    </r>
    <r>
      <rPr>
        <sz val="8"/>
        <rFont val="Times New Roman"/>
        <family val="1"/>
      </rPr>
      <t>(в условиях улучшенной комфортности)</t>
    </r>
  </si>
  <si>
    <r>
      <t xml:space="preserve">Ванна бальзамная </t>
    </r>
    <r>
      <rPr>
        <sz val="8"/>
        <rFont val="Times New Roman"/>
        <family val="1"/>
      </rPr>
      <t>(-антиостеохондрозная; антиартритная; седативная)</t>
    </r>
  </si>
  <si>
    <r>
      <t xml:space="preserve">Струйно-контрастная ванна </t>
    </r>
    <r>
      <rPr>
        <sz val="10"/>
        <rFont val="Times New Roman"/>
        <family val="1"/>
      </rPr>
      <t xml:space="preserve">для верхних и нижних конечностей </t>
    </r>
  </si>
  <si>
    <t>61/9</t>
  </si>
  <si>
    <t>61/10</t>
  </si>
  <si>
    <t>61/11</t>
  </si>
  <si>
    <t>61/12</t>
  </si>
  <si>
    <t>61/13</t>
  </si>
  <si>
    <t>61/14</t>
  </si>
  <si>
    <t>61/15</t>
  </si>
  <si>
    <t>61/16</t>
  </si>
  <si>
    <t>61/17</t>
  </si>
  <si>
    <t>61/18</t>
  </si>
  <si>
    <t>61/19</t>
  </si>
  <si>
    <t>61/20</t>
  </si>
  <si>
    <t xml:space="preserve">4 зан. и более </t>
  </si>
  <si>
    <r>
      <t>Стоимость абонемента на 1 месяц  не менее 4-х занятий при кратности:</t>
    </r>
    <r>
      <rPr>
        <b/>
        <sz val="10"/>
        <rFont val="Times New Roman"/>
        <family val="1"/>
      </rPr>
      <t>1 раз в неделю</t>
    </r>
  </si>
  <si>
    <r>
      <t>(для медицинских работников и пенсионеров при наличии документов)</t>
    </r>
    <r>
      <rPr>
        <b/>
        <sz val="10"/>
        <rFont val="Times New Roman"/>
        <family val="1"/>
      </rPr>
      <t>1 раз в неделю</t>
    </r>
  </si>
  <si>
    <r>
      <t xml:space="preserve"> Стоимость абонемента на 1 месяц при кратности:             </t>
    </r>
    <r>
      <rPr>
        <b/>
        <sz val="10"/>
        <rFont val="Times New Roman"/>
        <family val="1"/>
      </rPr>
      <t>1 раз в неделю</t>
    </r>
  </si>
  <si>
    <r>
      <t xml:space="preserve">Непрерывная пассивная мобилизация </t>
    </r>
    <r>
      <rPr>
        <sz val="10"/>
        <rFont val="Times New Roman"/>
        <family val="1"/>
      </rPr>
      <t>коленного и тазобедренного сустава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</si>
</sst>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/>
    </xf>
    <xf numFmtId="0" fontId="4" fillId="0" borderId="21" xfId="0" applyFont="1" applyFill="1" applyBorder="1" applyAlignment="1">
      <alignment horizontal="left" vertical="top" wrapText="1"/>
    </xf>
    <xf numFmtId="164" fontId="4" fillId="0" borderId="22" xfId="0" applyNumberFormat="1" applyFont="1" applyBorder="1" applyAlignment="1">
      <alignment/>
    </xf>
    <xf numFmtId="2" fontId="4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164" fontId="4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right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top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50" fillId="0" borderId="21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21" xfId="0" applyFont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left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right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right"/>
    </xf>
    <xf numFmtId="0" fontId="2" fillId="0" borderId="37" xfId="0" applyFont="1" applyBorder="1" applyAlignment="1">
      <alignment horizontal="center" wrapText="1"/>
    </xf>
    <xf numFmtId="10" fontId="2" fillId="0" borderId="38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right"/>
    </xf>
    <xf numFmtId="0" fontId="28" fillId="0" borderId="21" xfId="0" applyFont="1" applyBorder="1" applyAlignment="1">
      <alignment/>
    </xf>
    <xf numFmtId="164" fontId="4" fillId="0" borderId="12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164" fontId="28" fillId="0" borderId="20" xfId="0" applyNumberFormat="1" applyFont="1" applyBorder="1" applyAlignment="1">
      <alignment horizontal="left" vertical="center"/>
    </xf>
    <xf numFmtId="164" fontId="28" fillId="0" borderId="39" xfId="0" applyNumberFormat="1" applyFont="1" applyBorder="1" applyAlignment="1">
      <alignment horizontal="left" vertical="center"/>
    </xf>
    <xf numFmtId="0" fontId="51" fillId="0" borderId="2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right"/>
    </xf>
    <xf numFmtId="0" fontId="33" fillId="0" borderId="21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33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7" fillId="0" borderId="4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28" fillId="0" borderId="25" xfId="0" applyFont="1" applyBorder="1" applyAlignment="1">
      <alignment horizontal="left"/>
    </xf>
    <xf numFmtId="0" fontId="30" fillId="0" borderId="29" xfId="0" applyFont="1" applyBorder="1" applyAlignment="1">
      <alignment horizontal="right"/>
    </xf>
    <xf numFmtId="0" fontId="30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H91" sqref="H91"/>
    </sheetView>
  </sheetViews>
  <sheetFormatPr defaultColWidth="9.140625" defaultRowHeight="15"/>
  <cols>
    <col min="1" max="1" width="5.140625" style="0" customWidth="1"/>
    <col min="2" max="2" width="69.57421875" style="0" customWidth="1"/>
    <col min="3" max="3" width="13.00390625" style="0" customWidth="1"/>
    <col min="4" max="4" width="9.57421875" style="0" customWidth="1"/>
  </cols>
  <sheetData>
    <row r="1" spans="2:4" ht="15.75">
      <c r="B1" s="1"/>
      <c r="C1" s="39" t="s">
        <v>0</v>
      </c>
      <c r="D1" s="39"/>
    </row>
    <row r="2" spans="1:4" ht="15.75">
      <c r="A2" s="2"/>
      <c r="B2" s="40" t="s">
        <v>1</v>
      </c>
      <c r="C2" s="41"/>
      <c r="D2" s="41"/>
    </row>
    <row r="3" spans="1:4" ht="15.75">
      <c r="A3" s="2"/>
      <c r="B3" s="40" t="s">
        <v>2</v>
      </c>
      <c r="C3" s="41"/>
      <c r="D3" s="41"/>
    </row>
    <row r="4" spans="1:4" ht="15.75">
      <c r="A4" s="2"/>
      <c r="B4" s="1"/>
      <c r="C4" s="40" t="s">
        <v>3</v>
      </c>
      <c r="D4" s="40"/>
    </row>
    <row r="5" spans="1:4" ht="15.75">
      <c r="A5" s="2"/>
      <c r="D5" s="3" t="s">
        <v>4</v>
      </c>
    </row>
    <row r="6" spans="1:4" ht="15.75">
      <c r="A6" s="2"/>
      <c r="B6" s="1"/>
      <c r="C6" s="3"/>
      <c r="D6" s="3"/>
    </row>
    <row r="7" spans="1:4" ht="18">
      <c r="A7" s="42" t="s">
        <v>5</v>
      </c>
      <c r="B7" s="42"/>
      <c r="C7" s="42"/>
      <c r="D7" s="42"/>
    </row>
    <row r="8" spans="1:4" ht="18">
      <c r="A8" s="42" t="s">
        <v>6</v>
      </c>
      <c r="B8" s="42"/>
      <c r="C8" s="42"/>
      <c r="D8" s="42"/>
    </row>
    <row r="9" spans="1:4" ht="15.75">
      <c r="A9" s="36" t="s">
        <v>139</v>
      </c>
      <c r="B9" s="36"/>
      <c r="C9" s="36"/>
      <c r="D9" s="36"/>
    </row>
    <row r="10" spans="1:4" ht="16.5" thickBot="1">
      <c r="A10" s="2"/>
      <c r="B10" s="4"/>
      <c r="D10" s="5"/>
    </row>
    <row r="11" spans="1:4" ht="31.5" customHeight="1" thickBot="1">
      <c r="A11" s="72" t="s">
        <v>7</v>
      </c>
      <c r="B11" s="37" t="s">
        <v>8</v>
      </c>
      <c r="C11" s="38"/>
      <c r="D11" s="73" t="s">
        <v>9</v>
      </c>
    </row>
    <row r="12" spans="1:4" ht="19.5">
      <c r="A12" s="43" t="s">
        <v>10</v>
      </c>
      <c r="B12" s="44"/>
      <c r="C12" s="44"/>
      <c r="D12" s="45"/>
    </row>
    <row r="13" spans="1:4" ht="15.75" customHeight="1">
      <c r="A13" s="6">
        <v>1</v>
      </c>
      <c r="B13" s="7" t="s">
        <v>11</v>
      </c>
      <c r="C13" s="55"/>
      <c r="D13" s="8">
        <v>485</v>
      </c>
    </row>
    <row r="14" spans="1:4" ht="17.25" customHeight="1">
      <c r="A14" s="6">
        <f aca="true" t="shared" si="0" ref="A14:A19">A13+1</f>
        <v>2</v>
      </c>
      <c r="B14" s="7" t="s">
        <v>12</v>
      </c>
      <c r="C14" s="55"/>
      <c r="D14" s="8">
        <v>430</v>
      </c>
    </row>
    <row r="15" spans="1:4" ht="15.75" customHeight="1">
      <c r="A15" s="6">
        <f t="shared" si="0"/>
        <v>3</v>
      </c>
      <c r="B15" s="7" t="s">
        <v>13</v>
      </c>
      <c r="C15" s="55"/>
      <c r="D15" s="8">
        <v>490</v>
      </c>
    </row>
    <row r="16" spans="1:4" ht="17.25" customHeight="1">
      <c r="A16" s="6">
        <f t="shared" si="0"/>
        <v>4</v>
      </c>
      <c r="B16" s="7" t="s">
        <v>14</v>
      </c>
      <c r="C16" s="55"/>
      <c r="D16" s="8">
        <v>490</v>
      </c>
    </row>
    <row r="17" spans="1:4" ht="15.75" customHeight="1">
      <c r="A17" s="6">
        <f t="shared" si="0"/>
        <v>5</v>
      </c>
      <c r="B17" s="7" t="s">
        <v>15</v>
      </c>
      <c r="C17" s="55"/>
      <c r="D17" s="8">
        <v>475</v>
      </c>
    </row>
    <row r="18" spans="1:4" ht="19.5" customHeight="1">
      <c r="A18" s="6">
        <f t="shared" si="0"/>
        <v>6</v>
      </c>
      <c r="B18" s="7" t="s">
        <v>16</v>
      </c>
      <c r="C18" s="55"/>
      <c r="D18" s="8">
        <v>270</v>
      </c>
    </row>
    <row r="19" spans="1:4" ht="17.25" customHeight="1" thickBot="1">
      <c r="A19" s="9">
        <f t="shared" si="0"/>
        <v>7</v>
      </c>
      <c r="B19" s="10" t="s">
        <v>17</v>
      </c>
      <c r="C19" s="56"/>
      <c r="D19" s="11">
        <v>725</v>
      </c>
    </row>
    <row r="20" spans="1:4" ht="19.5">
      <c r="A20" s="43" t="s">
        <v>18</v>
      </c>
      <c r="B20" s="44"/>
      <c r="C20" s="44"/>
      <c r="D20" s="45"/>
    </row>
    <row r="21" spans="1:4" ht="21.75" customHeight="1">
      <c r="A21" s="6">
        <f>A19+1</f>
        <v>8</v>
      </c>
      <c r="B21" s="12" t="s">
        <v>19</v>
      </c>
      <c r="C21" s="55"/>
      <c r="D21" s="8">
        <v>560</v>
      </c>
    </row>
    <row r="22" spans="1:4" ht="18" customHeight="1">
      <c r="A22" s="13">
        <v>9</v>
      </c>
      <c r="B22" s="7" t="s">
        <v>20</v>
      </c>
      <c r="C22" s="55"/>
      <c r="D22" s="14">
        <v>295</v>
      </c>
    </row>
    <row r="23" spans="1:4" ht="20.25" customHeight="1">
      <c r="A23" s="6">
        <f>A22+1</f>
        <v>10</v>
      </c>
      <c r="B23" s="7" t="s">
        <v>21</v>
      </c>
      <c r="C23" s="68" t="s">
        <v>22</v>
      </c>
      <c r="D23" s="8">
        <v>455</v>
      </c>
    </row>
    <row r="24" spans="1:4" ht="19.5" customHeight="1">
      <c r="A24" s="6">
        <f>A23+1</f>
        <v>11</v>
      </c>
      <c r="B24" s="7" t="s">
        <v>23</v>
      </c>
      <c r="C24" s="68"/>
      <c r="D24" s="8">
        <v>615</v>
      </c>
    </row>
    <row r="25" spans="1:4" ht="18.75" customHeight="1">
      <c r="A25" s="6">
        <f>A24+1</f>
        <v>12</v>
      </c>
      <c r="B25" s="7" t="s">
        <v>24</v>
      </c>
      <c r="C25" s="68"/>
      <c r="D25" s="8">
        <v>500</v>
      </c>
    </row>
    <row r="26" spans="1:4" ht="19.5" customHeight="1">
      <c r="A26" s="6">
        <f aca="true" t="shared" si="1" ref="A26:A39">A25+1</f>
        <v>13</v>
      </c>
      <c r="B26" s="7" t="s">
        <v>25</v>
      </c>
      <c r="C26" s="68"/>
      <c r="D26" s="8">
        <v>440</v>
      </c>
    </row>
    <row r="27" spans="1:4" ht="20.25" customHeight="1">
      <c r="A27" s="6">
        <f t="shared" si="1"/>
        <v>14</v>
      </c>
      <c r="B27" s="7" t="s">
        <v>26</v>
      </c>
      <c r="C27" s="68"/>
      <c r="D27" s="8">
        <v>525</v>
      </c>
    </row>
    <row r="28" spans="1:4" ht="19.5" customHeight="1">
      <c r="A28" s="6">
        <f t="shared" si="1"/>
        <v>15</v>
      </c>
      <c r="B28" s="7" t="s">
        <v>27</v>
      </c>
      <c r="C28" s="68"/>
      <c r="D28" s="8">
        <v>440</v>
      </c>
    </row>
    <row r="29" spans="1:4" ht="23.25" customHeight="1">
      <c r="A29" s="6">
        <f t="shared" si="1"/>
        <v>16</v>
      </c>
      <c r="B29" s="7" t="s">
        <v>28</v>
      </c>
      <c r="C29" s="68"/>
      <c r="D29" s="8">
        <v>420</v>
      </c>
    </row>
    <row r="30" spans="1:4" ht="23.25" customHeight="1">
      <c r="A30" s="6">
        <f t="shared" si="1"/>
        <v>17</v>
      </c>
      <c r="B30" s="7" t="s">
        <v>29</v>
      </c>
      <c r="C30" s="68"/>
      <c r="D30" s="8">
        <v>460</v>
      </c>
    </row>
    <row r="31" spans="1:4" ht="24.75" customHeight="1">
      <c r="A31" s="6">
        <f t="shared" si="1"/>
        <v>18</v>
      </c>
      <c r="B31" s="7" t="s">
        <v>30</v>
      </c>
      <c r="C31" s="68"/>
      <c r="D31" s="8">
        <v>425</v>
      </c>
    </row>
    <row r="32" spans="1:4" ht="21.75" customHeight="1">
      <c r="A32" s="6">
        <f t="shared" si="1"/>
        <v>19</v>
      </c>
      <c r="B32" s="7" t="s">
        <v>31</v>
      </c>
      <c r="C32" s="68"/>
      <c r="D32" s="8">
        <v>565</v>
      </c>
    </row>
    <row r="33" spans="1:4" ht="21" customHeight="1">
      <c r="A33" s="6">
        <f t="shared" si="1"/>
        <v>20</v>
      </c>
      <c r="B33" s="25" t="s">
        <v>32</v>
      </c>
      <c r="C33" s="68" t="s">
        <v>141</v>
      </c>
      <c r="D33" s="8">
        <v>790</v>
      </c>
    </row>
    <row r="34" spans="1:4" ht="19.5" customHeight="1">
      <c r="A34" s="62" t="s">
        <v>144</v>
      </c>
      <c r="B34" s="69"/>
      <c r="C34" s="68" t="s">
        <v>142</v>
      </c>
      <c r="D34" s="8">
        <v>710</v>
      </c>
    </row>
    <row r="35" spans="1:4" ht="17.25" customHeight="1">
      <c r="A35" s="6">
        <f>A33+1</f>
        <v>21</v>
      </c>
      <c r="B35" s="25" t="s">
        <v>33</v>
      </c>
      <c r="C35" s="68"/>
      <c r="D35" s="8">
        <v>795</v>
      </c>
    </row>
    <row r="36" spans="1:4" ht="15.75" customHeight="1">
      <c r="A36" s="62" t="s">
        <v>145</v>
      </c>
      <c r="B36" s="69"/>
      <c r="C36" s="68" t="s">
        <v>143</v>
      </c>
      <c r="D36" s="8">
        <v>715</v>
      </c>
    </row>
    <row r="37" spans="1:4" ht="18" customHeight="1">
      <c r="A37" s="6">
        <f>A35+1</f>
        <v>22</v>
      </c>
      <c r="B37" s="7" t="s">
        <v>34</v>
      </c>
      <c r="C37" s="74"/>
      <c r="D37" s="8">
        <v>550</v>
      </c>
    </row>
    <row r="38" spans="1:4" ht="17.25" customHeight="1">
      <c r="A38" s="6">
        <f t="shared" si="1"/>
        <v>23</v>
      </c>
      <c r="B38" s="7" t="s">
        <v>35</v>
      </c>
      <c r="C38" s="55"/>
      <c r="D38" s="8">
        <v>250</v>
      </c>
    </row>
    <row r="39" spans="1:4" ht="16.5" customHeight="1" thickBot="1">
      <c r="A39" s="6">
        <f t="shared" si="1"/>
        <v>24</v>
      </c>
      <c r="B39" s="7" t="s">
        <v>36</v>
      </c>
      <c r="C39" s="55"/>
      <c r="D39" s="8">
        <v>180</v>
      </c>
    </row>
    <row r="40" spans="1:4" ht="19.5">
      <c r="A40" s="43" t="s">
        <v>37</v>
      </c>
      <c r="B40" s="44"/>
      <c r="C40" s="44"/>
      <c r="D40" s="45"/>
    </row>
    <row r="41" spans="1:4" ht="18" customHeight="1">
      <c r="A41" s="15">
        <v>25</v>
      </c>
      <c r="B41" s="7" t="s">
        <v>38</v>
      </c>
      <c r="C41" s="55"/>
      <c r="D41" s="16">
        <v>355</v>
      </c>
    </row>
    <row r="42" spans="1:4" ht="21" customHeight="1">
      <c r="A42" s="6">
        <f>A41+1</f>
        <v>26</v>
      </c>
      <c r="B42" s="7" t="s">
        <v>39</v>
      </c>
      <c r="C42" s="55"/>
      <c r="D42" s="8">
        <v>350</v>
      </c>
    </row>
    <row r="43" spans="1:4" ht="15.75" customHeight="1">
      <c r="A43" s="6">
        <f aca="true" t="shared" si="2" ref="A43:A70">A42+1</f>
        <v>27</v>
      </c>
      <c r="B43" s="7" t="s">
        <v>40</v>
      </c>
      <c r="C43" s="55"/>
      <c r="D43" s="8">
        <v>285</v>
      </c>
    </row>
    <row r="44" spans="1:4" ht="18.75">
      <c r="A44" s="6">
        <f t="shared" si="2"/>
        <v>28</v>
      </c>
      <c r="B44" s="7" t="s">
        <v>41</v>
      </c>
      <c r="C44" s="55"/>
      <c r="D44" s="8">
        <v>250</v>
      </c>
    </row>
    <row r="45" spans="1:4" ht="20.25" customHeight="1">
      <c r="A45" s="6">
        <f t="shared" si="2"/>
        <v>29</v>
      </c>
      <c r="B45" s="7" t="s">
        <v>149</v>
      </c>
      <c r="C45" s="55"/>
      <c r="D45" s="8">
        <v>240</v>
      </c>
    </row>
    <row r="46" spans="1:4" ht="17.25" customHeight="1">
      <c r="A46" s="6">
        <f t="shared" si="2"/>
        <v>30</v>
      </c>
      <c r="B46" s="7" t="s">
        <v>42</v>
      </c>
      <c r="C46" s="55"/>
      <c r="D46" s="8">
        <v>220</v>
      </c>
    </row>
    <row r="47" spans="1:4" ht="16.5" customHeight="1">
      <c r="A47" s="6">
        <f t="shared" si="2"/>
        <v>31</v>
      </c>
      <c r="B47" s="17" t="s">
        <v>43</v>
      </c>
      <c r="C47" s="55"/>
      <c r="D47" s="8">
        <v>240</v>
      </c>
    </row>
    <row r="48" spans="1:4" ht="19.5" customHeight="1">
      <c r="A48" s="6">
        <f t="shared" si="2"/>
        <v>32</v>
      </c>
      <c r="B48" s="17" t="s">
        <v>44</v>
      </c>
      <c r="C48" s="55"/>
      <c r="D48" s="18">
        <v>250</v>
      </c>
    </row>
    <row r="49" spans="1:4" ht="20.25" customHeight="1">
      <c r="A49" s="6">
        <f t="shared" si="2"/>
        <v>33</v>
      </c>
      <c r="B49" s="19" t="s">
        <v>150</v>
      </c>
      <c r="C49" s="55"/>
      <c r="D49" s="18">
        <v>260</v>
      </c>
    </row>
    <row r="50" spans="1:4" ht="20.25" customHeight="1">
      <c r="A50" s="6">
        <f t="shared" si="2"/>
        <v>34</v>
      </c>
      <c r="B50" s="20" t="s">
        <v>45</v>
      </c>
      <c r="C50" s="55"/>
      <c r="D50" s="8">
        <v>330</v>
      </c>
    </row>
    <row r="51" spans="1:4" ht="19.5" customHeight="1">
      <c r="A51" s="6">
        <f t="shared" si="2"/>
        <v>35</v>
      </c>
      <c r="B51" s="20" t="s">
        <v>46</v>
      </c>
      <c r="C51" s="55"/>
      <c r="D51" s="21">
        <v>300</v>
      </c>
    </row>
    <row r="52" spans="1:4" ht="19.5" customHeight="1">
      <c r="A52" s="6">
        <f t="shared" si="2"/>
        <v>36</v>
      </c>
      <c r="B52" s="20" t="s">
        <v>47</v>
      </c>
      <c r="C52" s="57"/>
      <c r="D52" s="22">
        <v>280</v>
      </c>
    </row>
    <row r="53" spans="1:4" ht="18.75" customHeight="1">
      <c r="A53" s="6">
        <f t="shared" si="2"/>
        <v>37</v>
      </c>
      <c r="B53" s="7" t="s">
        <v>48</v>
      </c>
      <c r="C53" s="55"/>
      <c r="D53" s="8">
        <v>270</v>
      </c>
    </row>
    <row r="54" spans="1:4" ht="21" customHeight="1">
      <c r="A54" s="6">
        <f t="shared" si="2"/>
        <v>38</v>
      </c>
      <c r="B54" s="7" t="s">
        <v>49</v>
      </c>
      <c r="C54" s="55"/>
      <c r="D54" s="8">
        <v>170</v>
      </c>
    </row>
    <row r="55" spans="1:4" ht="21" customHeight="1">
      <c r="A55" s="6">
        <f t="shared" si="2"/>
        <v>39</v>
      </c>
      <c r="B55" s="7" t="s">
        <v>50</v>
      </c>
      <c r="C55" s="55"/>
      <c r="D55" s="8">
        <v>270</v>
      </c>
    </row>
    <row r="56" spans="1:4" ht="18.75" customHeight="1">
      <c r="A56" s="6">
        <f t="shared" si="2"/>
        <v>40</v>
      </c>
      <c r="B56" s="7" t="s">
        <v>51</v>
      </c>
      <c r="C56" s="55"/>
      <c r="D56" s="8">
        <v>190</v>
      </c>
    </row>
    <row r="57" spans="1:4" ht="19.5" customHeight="1">
      <c r="A57" s="6">
        <f t="shared" si="2"/>
        <v>41</v>
      </c>
      <c r="B57" s="7" t="s">
        <v>52</v>
      </c>
      <c r="C57" s="55"/>
      <c r="D57" s="8">
        <v>235</v>
      </c>
    </row>
    <row r="58" spans="1:4" ht="18.75" customHeight="1">
      <c r="A58" s="6">
        <f t="shared" si="2"/>
        <v>42</v>
      </c>
      <c r="B58" s="24" t="s">
        <v>53</v>
      </c>
      <c r="C58" s="58"/>
      <c r="D58" s="16">
        <v>200</v>
      </c>
    </row>
    <row r="59" spans="1:4" ht="18.75" customHeight="1">
      <c r="A59" s="6">
        <f t="shared" si="2"/>
        <v>43</v>
      </c>
      <c r="B59" s="7" t="s">
        <v>54</v>
      </c>
      <c r="C59" s="55"/>
      <c r="D59" s="8">
        <v>240</v>
      </c>
    </row>
    <row r="60" spans="1:4" ht="17.25" customHeight="1">
      <c r="A60" s="6">
        <f t="shared" si="2"/>
        <v>44</v>
      </c>
      <c r="B60" s="25" t="s">
        <v>55</v>
      </c>
      <c r="C60" s="55"/>
      <c r="D60" s="8">
        <v>490</v>
      </c>
    </row>
    <row r="61" spans="1:4" ht="17.25" customHeight="1">
      <c r="A61" s="6">
        <f t="shared" si="2"/>
        <v>45</v>
      </c>
      <c r="B61" s="25" t="s">
        <v>56</v>
      </c>
      <c r="C61" s="55"/>
      <c r="D61" s="21">
        <v>240</v>
      </c>
    </row>
    <row r="62" spans="1:4" ht="18.75" customHeight="1">
      <c r="A62" s="6">
        <f t="shared" si="2"/>
        <v>46</v>
      </c>
      <c r="B62" s="7" t="s">
        <v>57</v>
      </c>
      <c r="C62" s="55"/>
      <c r="D62" s="8">
        <v>190</v>
      </c>
    </row>
    <row r="63" spans="1:4" ht="14.25" customHeight="1">
      <c r="A63" s="6">
        <f t="shared" si="2"/>
        <v>47</v>
      </c>
      <c r="B63" s="7" t="s">
        <v>58</v>
      </c>
      <c r="C63" s="46"/>
      <c r="D63" s="22">
        <v>170</v>
      </c>
    </row>
    <row r="64" spans="1:4" ht="15.75" customHeight="1">
      <c r="A64" s="6">
        <f t="shared" si="2"/>
        <v>48</v>
      </c>
      <c r="B64" s="7" t="s">
        <v>59</v>
      </c>
      <c r="C64" s="55"/>
      <c r="D64" s="8">
        <v>380</v>
      </c>
    </row>
    <row r="65" spans="1:4" ht="19.5" customHeight="1">
      <c r="A65" s="6">
        <f t="shared" si="2"/>
        <v>49</v>
      </c>
      <c r="B65" s="7" t="s">
        <v>60</v>
      </c>
      <c r="C65" s="55"/>
      <c r="D65" s="8">
        <v>175</v>
      </c>
    </row>
    <row r="66" spans="1:4" ht="17.25" customHeight="1">
      <c r="A66" s="6">
        <f t="shared" si="2"/>
        <v>50</v>
      </c>
      <c r="B66" s="7" t="s">
        <v>61</v>
      </c>
      <c r="C66" s="55"/>
      <c r="D66" s="8">
        <v>175</v>
      </c>
    </row>
    <row r="67" spans="1:4" ht="16.5" customHeight="1">
      <c r="A67" s="6">
        <f t="shared" si="2"/>
        <v>51</v>
      </c>
      <c r="B67" s="25" t="s">
        <v>62</v>
      </c>
      <c r="C67" s="55"/>
      <c r="D67" s="8">
        <v>205</v>
      </c>
    </row>
    <row r="68" spans="1:4" ht="18" customHeight="1">
      <c r="A68" s="6">
        <f t="shared" si="2"/>
        <v>52</v>
      </c>
      <c r="B68" s="25" t="s">
        <v>63</v>
      </c>
      <c r="C68" s="55"/>
      <c r="D68" s="8">
        <v>170</v>
      </c>
    </row>
    <row r="69" spans="1:4" ht="17.25" customHeight="1">
      <c r="A69" s="6">
        <f t="shared" si="2"/>
        <v>53</v>
      </c>
      <c r="B69" s="20" t="s">
        <v>64</v>
      </c>
      <c r="C69" s="57"/>
      <c r="D69" s="22">
        <v>305</v>
      </c>
    </row>
    <row r="70" spans="1:4" ht="18" customHeight="1">
      <c r="A70" s="6">
        <f t="shared" si="2"/>
        <v>54</v>
      </c>
      <c r="B70" s="70" t="s">
        <v>65</v>
      </c>
      <c r="C70" s="59" t="s">
        <v>66</v>
      </c>
      <c r="D70" s="8">
        <v>260</v>
      </c>
    </row>
    <row r="71" spans="1:4" ht="15.75">
      <c r="A71" s="63" t="s">
        <v>67</v>
      </c>
      <c r="B71" s="64" t="s">
        <v>68</v>
      </c>
      <c r="C71" s="75">
        <v>1.5</v>
      </c>
      <c r="D71" s="8">
        <f>D70*C71</f>
        <v>390</v>
      </c>
    </row>
    <row r="72" spans="1:4" ht="15.75">
      <c r="A72" s="63" t="s">
        <v>69</v>
      </c>
      <c r="B72" s="27" t="s">
        <v>70</v>
      </c>
      <c r="C72" s="75">
        <v>1.5</v>
      </c>
      <c r="D72" s="8">
        <f>D70*C72</f>
        <v>390</v>
      </c>
    </row>
    <row r="73" spans="1:4" ht="15.75">
      <c r="A73" s="63" t="s">
        <v>71</v>
      </c>
      <c r="B73" s="27" t="s">
        <v>72</v>
      </c>
      <c r="C73" s="75">
        <v>2</v>
      </c>
      <c r="D73" s="8">
        <f>D70*C73</f>
        <v>520</v>
      </c>
    </row>
    <row r="74" spans="1:4" ht="15.75">
      <c r="A74" s="63" t="s">
        <v>73</v>
      </c>
      <c r="B74" s="27" t="s">
        <v>74</v>
      </c>
      <c r="C74" s="75">
        <v>1</v>
      </c>
      <c r="D74" s="8">
        <f>D70*C74</f>
        <v>260</v>
      </c>
    </row>
    <row r="75" spans="1:4" ht="15.75">
      <c r="A75" s="63" t="s">
        <v>75</v>
      </c>
      <c r="B75" s="27" t="s">
        <v>76</v>
      </c>
      <c r="C75" s="75">
        <v>1.5</v>
      </c>
      <c r="D75" s="8">
        <f>D70*C75</f>
        <v>390</v>
      </c>
    </row>
    <row r="76" spans="1:4" ht="15.75">
      <c r="A76" s="63" t="s">
        <v>77</v>
      </c>
      <c r="B76" s="27" t="s">
        <v>78</v>
      </c>
      <c r="C76" s="75">
        <v>2</v>
      </c>
      <c r="D76" s="8">
        <f>D70*C76</f>
        <v>520</v>
      </c>
    </row>
    <row r="77" spans="1:4" ht="15.75">
      <c r="A77" s="63" t="s">
        <v>79</v>
      </c>
      <c r="B77" s="27" t="s">
        <v>80</v>
      </c>
      <c r="C77" s="75">
        <v>2</v>
      </c>
      <c r="D77" s="8">
        <f>D70*C77</f>
        <v>520</v>
      </c>
    </row>
    <row r="78" spans="1:4" ht="15.75">
      <c r="A78" s="63" t="s">
        <v>81</v>
      </c>
      <c r="B78" s="27" t="s">
        <v>82</v>
      </c>
      <c r="C78" s="75">
        <v>3</v>
      </c>
      <c r="D78" s="8">
        <f>D70*C78</f>
        <v>780</v>
      </c>
    </row>
    <row r="79" spans="1:4" ht="15.75">
      <c r="A79" s="63" t="s">
        <v>83</v>
      </c>
      <c r="B79" s="27" t="s">
        <v>84</v>
      </c>
      <c r="C79" s="75">
        <v>2.5</v>
      </c>
      <c r="D79" s="8">
        <f>D70*C79</f>
        <v>650</v>
      </c>
    </row>
    <row r="80" spans="1:4" ht="15" customHeight="1">
      <c r="A80" s="63" t="s">
        <v>85</v>
      </c>
      <c r="B80" s="27" t="s">
        <v>86</v>
      </c>
      <c r="C80" s="75">
        <v>1.5</v>
      </c>
      <c r="D80" s="8">
        <f>D70*C80</f>
        <v>390</v>
      </c>
    </row>
    <row r="81" spans="1:4" ht="15.75" customHeight="1">
      <c r="A81" s="63" t="s">
        <v>87</v>
      </c>
      <c r="B81" s="27" t="s">
        <v>88</v>
      </c>
      <c r="C81" s="75">
        <v>2</v>
      </c>
      <c r="D81" s="8">
        <f>D70*C81</f>
        <v>520</v>
      </c>
    </row>
    <row r="82" spans="1:4" ht="16.5" customHeight="1">
      <c r="A82" s="63" t="s">
        <v>89</v>
      </c>
      <c r="B82" s="27" t="s">
        <v>90</v>
      </c>
      <c r="C82" s="75">
        <v>1</v>
      </c>
      <c r="D82" s="8">
        <f>D70*C82</f>
        <v>260</v>
      </c>
    </row>
    <row r="83" spans="1:4" ht="16.5" customHeight="1">
      <c r="A83" s="65" t="s">
        <v>91</v>
      </c>
      <c r="B83" s="27" t="s">
        <v>92</v>
      </c>
      <c r="C83" s="75">
        <v>1</v>
      </c>
      <c r="D83" s="8">
        <f>D70*C83</f>
        <v>260</v>
      </c>
    </row>
    <row r="84" spans="1:4" ht="16.5" thickBot="1">
      <c r="A84" s="26">
        <v>55</v>
      </c>
      <c r="B84" s="27" t="s">
        <v>93</v>
      </c>
      <c r="C84" s="67">
        <v>1</v>
      </c>
      <c r="D84" s="8">
        <v>450</v>
      </c>
    </row>
    <row r="85" spans="1:4" ht="18.75">
      <c r="A85" s="47" t="s">
        <v>94</v>
      </c>
      <c r="B85" s="48"/>
      <c r="C85" s="48"/>
      <c r="D85" s="49"/>
    </row>
    <row r="86" spans="1:4" ht="19.5" customHeight="1">
      <c r="A86" s="94">
        <v>56</v>
      </c>
      <c r="B86" s="99" t="s">
        <v>95</v>
      </c>
      <c r="C86" s="100" t="s">
        <v>96</v>
      </c>
      <c r="D86" s="8">
        <v>295</v>
      </c>
    </row>
    <row r="87" spans="1:4" ht="17.25" customHeight="1">
      <c r="A87" s="94">
        <f>A86+1</f>
        <v>57</v>
      </c>
      <c r="B87" s="95" t="s">
        <v>97</v>
      </c>
      <c r="C87" s="101" t="s">
        <v>98</v>
      </c>
      <c r="D87" s="8">
        <v>300</v>
      </c>
    </row>
    <row r="88" spans="1:4" ht="15" customHeight="1">
      <c r="A88" s="94">
        <f>A87+1</f>
        <v>58</v>
      </c>
      <c r="B88" s="95" t="s">
        <v>99</v>
      </c>
      <c r="C88" s="101" t="s">
        <v>98</v>
      </c>
      <c r="D88" s="8">
        <v>290</v>
      </c>
    </row>
    <row r="89" spans="1:4" ht="18.75" customHeight="1" thickBot="1">
      <c r="A89" s="94">
        <f>A88+1</f>
        <v>59</v>
      </c>
      <c r="B89" s="95" t="s">
        <v>167</v>
      </c>
      <c r="C89" s="101" t="s">
        <v>98</v>
      </c>
      <c r="D89" s="8">
        <v>300</v>
      </c>
    </row>
    <row r="90" spans="1:4" ht="15.75">
      <c r="A90" s="91">
        <v>60</v>
      </c>
      <c r="B90" s="92" t="s">
        <v>100</v>
      </c>
      <c r="C90" s="93" t="s">
        <v>101</v>
      </c>
      <c r="D90" s="23">
        <v>400</v>
      </c>
    </row>
    <row r="91" spans="1:4" ht="24" customHeight="1">
      <c r="A91" s="94">
        <v>61</v>
      </c>
      <c r="B91" s="95" t="s">
        <v>102</v>
      </c>
      <c r="C91" s="90" t="s">
        <v>101</v>
      </c>
      <c r="D91" s="8">
        <v>290</v>
      </c>
    </row>
    <row r="92" spans="1:4" ht="15.75">
      <c r="A92" s="28" t="s">
        <v>103</v>
      </c>
      <c r="B92" s="66" t="s">
        <v>146</v>
      </c>
      <c r="C92" s="89" t="s">
        <v>104</v>
      </c>
      <c r="D92" s="16">
        <f>4*260</f>
        <v>1040</v>
      </c>
    </row>
    <row r="93" spans="1:4" ht="15.75">
      <c r="A93" s="28" t="s">
        <v>105</v>
      </c>
      <c r="B93" s="103" t="s">
        <v>106</v>
      </c>
      <c r="C93" s="87" t="s">
        <v>107</v>
      </c>
      <c r="D93" s="8">
        <f>5*260</f>
        <v>1300</v>
      </c>
    </row>
    <row r="94" spans="1:4" ht="21.75" customHeight="1">
      <c r="A94" s="28" t="s">
        <v>108</v>
      </c>
      <c r="B94" s="102" t="s">
        <v>164</v>
      </c>
      <c r="C94" s="89" t="s">
        <v>109</v>
      </c>
      <c r="D94" s="8">
        <f>4*240</f>
        <v>960</v>
      </c>
    </row>
    <row r="95" spans="1:4" ht="18" customHeight="1">
      <c r="A95" s="28" t="s">
        <v>110</v>
      </c>
      <c r="B95" s="71" t="s">
        <v>165</v>
      </c>
      <c r="C95" s="87" t="s">
        <v>111</v>
      </c>
      <c r="D95" s="8">
        <f>5*240</f>
        <v>1200</v>
      </c>
    </row>
    <row r="96" spans="1:4" ht="15.75">
      <c r="A96" s="28" t="s">
        <v>112</v>
      </c>
      <c r="B96" s="104" t="s">
        <v>113</v>
      </c>
      <c r="C96" s="87" t="s">
        <v>114</v>
      </c>
      <c r="D96" s="8">
        <f>8*240</f>
        <v>1920</v>
      </c>
    </row>
    <row r="97" spans="1:4" ht="15.75">
      <c r="A97" s="28" t="s">
        <v>115</v>
      </c>
      <c r="B97" s="104" t="s">
        <v>113</v>
      </c>
      <c r="C97" s="87" t="s">
        <v>116</v>
      </c>
      <c r="D97" s="8">
        <f>9*240</f>
        <v>2160</v>
      </c>
    </row>
    <row r="98" spans="1:4" ht="15.75">
      <c r="A98" s="28" t="s">
        <v>117</v>
      </c>
      <c r="B98" s="104" t="s">
        <v>118</v>
      </c>
      <c r="C98" s="87" t="s">
        <v>119</v>
      </c>
      <c r="D98" s="8">
        <f>10*230</f>
        <v>2300</v>
      </c>
    </row>
    <row r="99" spans="1:4" ht="15.75">
      <c r="A99" s="28" t="s">
        <v>120</v>
      </c>
      <c r="B99" s="104" t="s">
        <v>118</v>
      </c>
      <c r="C99" s="87" t="s">
        <v>121</v>
      </c>
      <c r="D99" s="8">
        <f>12*230</f>
        <v>2760</v>
      </c>
    </row>
    <row r="100" spans="1:4" ht="22.5" customHeight="1">
      <c r="A100" s="96" t="s">
        <v>151</v>
      </c>
      <c r="B100" s="86" t="s">
        <v>122</v>
      </c>
      <c r="C100" s="88" t="s">
        <v>101</v>
      </c>
      <c r="D100" s="30">
        <v>250</v>
      </c>
    </row>
    <row r="101" spans="1:4" ht="15.75">
      <c r="A101" s="28" t="s">
        <v>152</v>
      </c>
      <c r="B101" s="64" t="s">
        <v>166</v>
      </c>
      <c r="C101" s="87" t="s">
        <v>123</v>
      </c>
      <c r="D101" s="8">
        <f>4*230</f>
        <v>920</v>
      </c>
    </row>
    <row r="102" spans="1:4" ht="15.75">
      <c r="A102" s="28" t="s">
        <v>153</v>
      </c>
      <c r="B102" s="104" t="s">
        <v>106</v>
      </c>
      <c r="C102" s="87" t="s">
        <v>124</v>
      </c>
      <c r="D102" s="8">
        <f>5*230</f>
        <v>1150</v>
      </c>
    </row>
    <row r="103" spans="1:4" ht="15.75">
      <c r="A103" s="28" t="s">
        <v>154</v>
      </c>
      <c r="B103" s="104" t="s">
        <v>113</v>
      </c>
      <c r="C103" s="87" t="s">
        <v>125</v>
      </c>
      <c r="D103" s="8">
        <f>8*230</f>
        <v>1840</v>
      </c>
    </row>
    <row r="104" spans="1:4" ht="15.75">
      <c r="A104" s="28" t="s">
        <v>155</v>
      </c>
      <c r="B104" s="104" t="s">
        <v>113</v>
      </c>
      <c r="C104" s="87" t="s">
        <v>126</v>
      </c>
      <c r="D104" s="8">
        <f>9*230</f>
        <v>2070</v>
      </c>
    </row>
    <row r="105" spans="1:4" ht="15.75">
      <c r="A105" s="28" t="s">
        <v>156</v>
      </c>
      <c r="B105" s="104" t="s">
        <v>118</v>
      </c>
      <c r="C105" s="87" t="s">
        <v>119</v>
      </c>
      <c r="D105" s="8">
        <f>10*230</f>
        <v>2300</v>
      </c>
    </row>
    <row r="106" spans="1:4" ht="15.75">
      <c r="A106" s="28" t="s">
        <v>157</v>
      </c>
      <c r="B106" s="104" t="s">
        <v>118</v>
      </c>
      <c r="C106" s="87" t="s">
        <v>121</v>
      </c>
      <c r="D106" s="8">
        <f>12*230</f>
        <v>2760</v>
      </c>
    </row>
    <row r="107" spans="1:4" ht="20.25" customHeight="1">
      <c r="A107" s="28" t="s">
        <v>158</v>
      </c>
      <c r="B107" s="25" t="s">
        <v>127</v>
      </c>
      <c r="C107" s="90" t="s">
        <v>101</v>
      </c>
      <c r="D107" s="8">
        <v>400</v>
      </c>
    </row>
    <row r="108" spans="1:4" ht="18" customHeight="1">
      <c r="A108" s="28" t="s">
        <v>159</v>
      </c>
      <c r="B108" s="69"/>
      <c r="C108" s="97" t="s">
        <v>163</v>
      </c>
      <c r="D108" s="8">
        <v>350</v>
      </c>
    </row>
    <row r="109" spans="1:4" ht="20.25" customHeight="1">
      <c r="A109" s="28" t="s">
        <v>160</v>
      </c>
      <c r="B109" s="25" t="s">
        <v>128</v>
      </c>
      <c r="C109" s="90" t="s">
        <v>101</v>
      </c>
      <c r="D109" s="8">
        <v>350</v>
      </c>
    </row>
    <row r="110" spans="1:4" ht="15" customHeight="1">
      <c r="A110" s="28" t="s">
        <v>161</v>
      </c>
      <c r="B110" s="69"/>
      <c r="C110" s="97" t="s">
        <v>163</v>
      </c>
      <c r="D110" s="8">
        <v>300</v>
      </c>
    </row>
    <row r="111" spans="1:4" ht="20.25" customHeight="1" thickBot="1">
      <c r="A111" s="28" t="s">
        <v>162</v>
      </c>
      <c r="B111" s="86" t="s">
        <v>129</v>
      </c>
      <c r="C111" s="90" t="s">
        <v>101</v>
      </c>
      <c r="D111" s="8">
        <v>1000</v>
      </c>
    </row>
    <row r="112" spans="1:4" ht="18.75">
      <c r="A112" s="50" t="s">
        <v>130</v>
      </c>
      <c r="B112" s="51"/>
      <c r="C112" s="51"/>
      <c r="D112" s="52"/>
    </row>
    <row r="113" spans="1:4" ht="24" customHeight="1">
      <c r="A113" s="6">
        <v>62</v>
      </c>
      <c r="B113" s="29" t="s">
        <v>147</v>
      </c>
      <c r="C113" s="81" t="s">
        <v>131</v>
      </c>
      <c r="D113" s="76">
        <v>2400</v>
      </c>
    </row>
    <row r="114" spans="1:4" ht="19.5" customHeight="1">
      <c r="A114" s="6">
        <v>63</v>
      </c>
      <c r="B114" s="31" t="s">
        <v>132</v>
      </c>
      <c r="C114" s="82" t="s">
        <v>133</v>
      </c>
      <c r="D114" s="77">
        <v>2800</v>
      </c>
    </row>
    <row r="115" spans="1:4" ht="26.25" customHeight="1">
      <c r="A115" s="15">
        <v>64</v>
      </c>
      <c r="B115" s="31" t="s">
        <v>148</v>
      </c>
      <c r="C115" s="82" t="s">
        <v>133</v>
      </c>
      <c r="D115" s="77">
        <v>3300</v>
      </c>
    </row>
    <row r="116" spans="1:4" ht="30.75" customHeight="1">
      <c r="A116" s="98">
        <v>65</v>
      </c>
      <c r="B116" s="29" t="s">
        <v>140</v>
      </c>
      <c r="C116" s="81" t="s">
        <v>131</v>
      </c>
      <c r="D116" s="76">
        <v>1700</v>
      </c>
    </row>
    <row r="117" spans="1:4" ht="19.5" customHeight="1">
      <c r="A117" s="26">
        <v>66</v>
      </c>
      <c r="B117" s="32" t="s">
        <v>134</v>
      </c>
      <c r="C117" s="83" t="s">
        <v>131</v>
      </c>
      <c r="D117" s="78">
        <v>525</v>
      </c>
    </row>
    <row r="118" spans="1:4" ht="13.5" customHeight="1">
      <c r="A118" s="15"/>
      <c r="B118" s="33"/>
      <c r="C118" s="84" t="s">
        <v>135</v>
      </c>
      <c r="D118" s="79">
        <v>80.1</v>
      </c>
    </row>
    <row r="119" spans="1:4" ht="17.25" customHeight="1">
      <c r="A119" s="26">
        <v>67</v>
      </c>
      <c r="B119" s="32" t="s">
        <v>136</v>
      </c>
      <c r="C119" s="83" t="s">
        <v>131</v>
      </c>
      <c r="D119" s="78">
        <v>780</v>
      </c>
    </row>
    <row r="120" spans="1:4" ht="12.75" customHeight="1" thickBot="1">
      <c r="A120" s="34"/>
      <c r="B120" s="35"/>
      <c r="C120" s="85" t="s">
        <v>135</v>
      </c>
      <c r="D120" s="80">
        <v>119</v>
      </c>
    </row>
    <row r="121" spans="1:4" ht="18.75">
      <c r="A121" s="60"/>
      <c r="B121" s="60"/>
      <c r="C121" s="60"/>
      <c r="D121" s="53"/>
    </row>
    <row r="122" spans="1:4" ht="35.25" customHeight="1">
      <c r="A122" s="60"/>
      <c r="B122" s="54" t="s">
        <v>137</v>
      </c>
      <c r="C122" s="61" t="s">
        <v>138</v>
      </c>
      <c r="D122" s="61"/>
    </row>
  </sheetData>
  <sheetProtection/>
  <mergeCells count="14">
    <mergeCell ref="C1:D1"/>
    <mergeCell ref="B2:D2"/>
    <mergeCell ref="B3:D3"/>
    <mergeCell ref="C4:D4"/>
    <mergeCell ref="A7:D7"/>
    <mergeCell ref="A8:D8"/>
    <mergeCell ref="A85:D85"/>
    <mergeCell ref="A112:D112"/>
    <mergeCell ref="C122:D122"/>
    <mergeCell ref="A9:D9"/>
    <mergeCell ref="B11:C11"/>
    <mergeCell ref="A12:D12"/>
    <mergeCell ref="A20:D20"/>
    <mergeCell ref="A40:D4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2018-09-07T07:15:52Z</cp:lastPrinted>
  <dcterms:created xsi:type="dcterms:W3CDTF">2018-09-05T11:11:54Z</dcterms:created>
  <dcterms:modified xsi:type="dcterms:W3CDTF">2018-09-07T07:56:22Z</dcterms:modified>
  <cp:category/>
  <cp:version/>
  <cp:contentType/>
  <cp:contentStatus/>
</cp:coreProperties>
</file>